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405" windowWidth="15480" windowHeight="11325" activeTab="1"/>
  </bookViews>
  <sheets>
    <sheet name="Welcome" sheetId="1" r:id="rId1"/>
    <sheet name="Inputs" sheetId="2" r:id="rId2"/>
    <sheet name="Results" sheetId="3" r:id="rId3"/>
    <sheet name="Varying Price" sheetId="4" r:id="rId4"/>
    <sheet name="Varying Cost" sheetId="5" r:id="rId5"/>
    <sheet name="Data" sheetId="6" r:id="rId6"/>
  </sheets>
  <definedNames/>
  <calcPr fullCalcOnLoad="1"/>
</workbook>
</file>

<file path=xl/sharedStrings.xml><?xml version="1.0" encoding="utf-8"?>
<sst xmlns="http://schemas.openxmlformats.org/spreadsheetml/2006/main" count="55" uniqueCount="52">
  <si>
    <r>
      <t xml:space="preserve">Please enter the following information and </t>
    </r>
    <r>
      <rPr>
        <b/>
        <u val="single"/>
        <sz val="14"/>
        <rFont val="Times New Roman"/>
        <family val="1"/>
      </rPr>
      <t>press enter</t>
    </r>
    <r>
      <rPr>
        <sz val="14"/>
        <rFont val="Times New Roman"/>
        <family val="1"/>
      </rPr>
      <t xml:space="preserve"> or return when you are done.  Then click "Run Calculations".</t>
    </r>
  </si>
  <si>
    <t>Last updated October 6, 2006.</t>
  </si>
  <si>
    <t>Cost of Precision Technology</t>
  </si>
  <si>
    <t>Payback Period (years)</t>
  </si>
  <si>
    <t>Yield per Acre (lbs)</t>
  </si>
  <si>
    <t>Price</t>
  </si>
  <si>
    <t>Old Profit</t>
  </si>
  <si>
    <t>New Profit</t>
  </si>
  <si>
    <t>Payoff</t>
  </si>
  <si>
    <t>New Yield:</t>
  </si>
  <si>
    <t>New Variable Costs:</t>
  </si>
  <si>
    <t>Old Yield (average):</t>
  </si>
  <si>
    <t>Old Variable Costs:</t>
  </si>
  <si>
    <t>Data for Varying the Variable Costs (Price constant at user input)</t>
  </si>
  <si>
    <t>Model developed by Dr. David Zilberman of the University of California, Berkeley.</t>
  </si>
  <si>
    <t>Price from user input page</t>
  </si>
  <si>
    <t>Traditional Technology</t>
  </si>
  <si>
    <t>Precision Technology</t>
  </si>
  <si>
    <t>Variable costs/acre</t>
  </si>
  <si>
    <t>Results</t>
  </si>
  <si>
    <t>Payoff/acre</t>
  </si>
  <si>
    <t>Total Payoff/harvest</t>
  </si>
  <si>
    <t>Profits/acre</t>
  </si>
  <si>
    <t>Maximum:</t>
  </si>
  <si>
    <t>Minimum:</t>
  </si>
  <si>
    <t>Average:</t>
  </si>
  <si>
    <t>Average Variable Cost per Acre:</t>
  </si>
  <si>
    <t>Selling Price of Cotton ($/lb):</t>
  </si>
  <si>
    <t>Yield/acre (lbs):</t>
  </si>
  <si>
    <t>Capital cost of Precision Technology:</t>
  </si>
  <si>
    <t>Number of Acres:</t>
  </si>
  <si>
    <t>Variable cost multiplier (w)</t>
  </si>
  <si>
    <t>Funding provided by Cotton Incorporated.  Program manager: Dr. Jeanne Reeves.</t>
  </si>
  <si>
    <t>Users may change the contents in shaded cells to compare different price/cost ranges.</t>
  </si>
  <si>
    <t>User Inputs</t>
  </si>
  <si>
    <t xml:space="preserve">If the input price increases, how </t>
  </si>
  <si>
    <t>much will you change input use?</t>
  </si>
  <si>
    <t>Profitability Assessment</t>
  </si>
  <si>
    <t>Welcome to the Cotton Precision Farming</t>
  </si>
  <si>
    <t xml:space="preserve">    </t>
  </si>
  <si>
    <t>Var. Costs ($)</t>
  </si>
  <si>
    <t>Data for Varying Price (w=1 or value in I2)</t>
  </si>
  <si>
    <t>Cost multiplier (w)</t>
  </si>
  <si>
    <t>This program can be used to determine whether or not Precision Farming technology can be profitable for you.  It aims to adjust to your unique circumstances.  We need information about acreage, yield per acre, and costs.  We also need to know whether you have moderate or extreme variability of yield in your field, and whether you modify your input use slightly, moderately, or substantially when input prices change.</t>
  </si>
  <si>
    <t>You may choose to run simulations under various assumptions to get a range of estimates of the impact of precision farming on your farm.</t>
  </si>
  <si>
    <t>Slightly</t>
  </si>
  <si>
    <t>Moderately</t>
  </si>
  <si>
    <t>Substantially</t>
  </si>
  <si>
    <t>Moderate to high</t>
  </si>
  <si>
    <t>Extreme</t>
  </si>
  <si>
    <t>How much variability is there in</t>
  </si>
  <si>
    <t>your yield?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</si>
</sst>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4">
    <font>
      <sz val="10"/>
      <name val="Arial"/>
      <family val="0"/>
    </font>
    <font>
      <sz val="8"/>
      <name val="Arial"/>
      <family val="0"/>
    </font>
    <font>
      <sz val="14"/>
      <name val="Times New Roman"/>
      <family val="1"/>
    </font>
    <font>
      <sz val="26"/>
      <color indexed="12"/>
      <name val="Times New Roman"/>
      <family val="1"/>
    </font>
    <font>
      <sz val="12"/>
      <name val="Times New Roman"/>
      <family val="1"/>
    </font>
    <font>
      <sz val="10"/>
      <name val="Times New Roman"/>
      <family val="1"/>
    </font>
    <font>
      <sz val="24"/>
      <color indexed="12"/>
      <name val="Times New Roman"/>
      <family val="1"/>
    </font>
    <font>
      <i/>
      <sz val="12"/>
      <name val="Times New Roman"/>
      <family val="1"/>
    </font>
    <font>
      <i/>
      <sz val="10"/>
      <name val="Times New Roman"/>
      <family val="1"/>
    </font>
    <font>
      <sz val="9.5"/>
      <name val="Arial"/>
      <family val="0"/>
    </font>
    <font>
      <b/>
      <sz val="14"/>
      <name val="Times New Roman"/>
      <family val="1"/>
    </font>
    <font>
      <b/>
      <sz val="16"/>
      <name val="Times New Roman"/>
      <family val="1"/>
    </font>
    <font>
      <sz val="16"/>
      <name val="Times New Roman"/>
      <family val="1"/>
    </font>
    <font>
      <sz val="8"/>
      <name val="Tahoma"/>
      <family val="2"/>
    </font>
    <font>
      <sz val="10"/>
      <color indexed="12"/>
      <name val="Times New Roman"/>
      <family val="1"/>
    </font>
    <font>
      <b/>
      <sz val="12"/>
      <name val="Times New Roman"/>
      <family val="1"/>
    </font>
    <font>
      <b/>
      <sz val="12"/>
      <color indexed="12"/>
      <name val="Times New Roman"/>
      <family val="1"/>
    </font>
    <font>
      <b/>
      <sz val="15"/>
      <color indexed="12"/>
      <name val="Times New Roman"/>
      <family val="1"/>
    </font>
    <font>
      <b/>
      <sz val="9.5"/>
      <name val="Times New Roman"/>
      <family val="1"/>
    </font>
    <font>
      <b/>
      <sz val="11.25"/>
      <name val="Times New Roman"/>
      <family val="1"/>
    </font>
    <font>
      <sz val="9.5"/>
      <name val="Times New Roman"/>
      <family val="1"/>
    </font>
    <font>
      <sz val="11.25"/>
      <name val="Times New Roman"/>
      <family val="1"/>
    </font>
    <font>
      <b/>
      <u val="single"/>
      <sz val="14"/>
      <name val="Times New Roman"/>
      <family val="1"/>
    </font>
    <font>
      <sz val="14"/>
      <color indexed="9"/>
      <name val="Times New Roman"/>
      <family val="1"/>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5">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2" borderId="0" xfId="0" applyFill="1" applyAlignment="1">
      <alignment/>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0" fillId="2" borderId="0" xfId="0" applyFill="1" applyBorder="1" applyAlignment="1">
      <alignment/>
    </xf>
    <xf numFmtId="0" fontId="2" fillId="2" borderId="0" xfId="0" applyFont="1" applyFill="1" applyBorder="1" applyAlignment="1">
      <alignment/>
    </xf>
    <xf numFmtId="0" fontId="5" fillId="2" borderId="0" xfId="0" applyFont="1" applyFill="1" applyBorder="1" applyAlignment="1">
      <alignment/>
    </xf>
    <xf numFmtId="0" fontId="2" fillId="2" borderId="1" xfId="0" applyFont="1" applyFill="1" applyBorder="1" applyAlignment="1">
      <alignment/>
    </xf>
    <xf numFmtId="0" fontId="6" fillId="2" borderId="0" xfId="0" applyFont="1" applyFill="1" applyBorder="1" applyAlignment="1">
      <alignment horizontal="center" vertical="center"/>
    </xf>
    <xf numFmtId="0" fontId="11" fillId="2" borderId="1" xfId="0" applyFont="1" applyFill="1" applyBorder="1" applyAlignment="1">
      <alignment horizontal="center"/>
    </xf>
    <xf numFmtId="0" fontId="10" fillId="2" borderId="2" xfId="0" applyNumberFormat="1" applyFont="1" applyFill="1" applyBorder="1" applyAlignment="1">
      <alignment vertical="center"/>
    </xf>
    <xf numFmtId="0" fontId="10" fillId="2" borderId="3" xfId="0" applyNumberFormat="1" applyFont="1" applyFill="1" applyBorder="1" applyAlignment="1">
      <alignment vertical="center"/>
    </xf>
    <xf numFmtId="0" fontId="0" fillId="2" borderId="4" xfId="0" applyNumberFormat="1" applyFill="1" applyBorder="1" applyAlignment="1">
      <alignment/>
    </xf>
    <xf numFmtId="0" fontId="10" fillId="2" borderId="5" xfId="0" applyNumberFormat="1" applyFont="1" applyFill="1" applyBorder="1" applyAlignment="1">
      <alignment/>
    </xf>
    <xf numFmtId="0" fontId="0" fillId="2" borderId="0" xfId="0" applyNumberFormat="1" applyFill="1" applyAlignment="1">
      <alignment/>
    </xf>
    <xf numFmtId="164" fontId="2" fillId="2" borderId="3" xfId="0" applyNumberFormat="1" applyFont="1" applyFill="1" applyBorder="1" applyAlignment="1">
      <alignment horizontal="center"/>
    </xf>
    <xf numFmtId="164" fontId="2" fillId="2" borderId="6" xfId="0" applyNumberFormat="1" applyFont="1" applyFill="1" applyBorder="1" applyAlignment="1">
      <alignment horizontal="center"/>
    </xf>
    <xf numFmtId="2" fontId="2" fillId="2" borderId="2" xfId="0" applyNumberFormat="1" applyFont="1" applyFill="1" applyBorder="1" applyAlignment="1">
      <alignment horizontal="center"/>
    </xf>
    <xf numFmtId="164" fontId="2" fillId="2" borderId="2" xfId="0" applyNumberFormat="1" applyFont="1" applyFill="1" applyBorder="1" applyAlignment="1">
      <alignment horizontal="center"/>
    </xf>
    <xf numFmtId="0" fontId="10" fillId="2" borderId="7" xfId="0" applyFont="1" applyFill="1" applyBorder="1" applyAlignment="1">
      <alignment horizontal="left" vertical="center"/>
    </xf>
    <xf numFmtId="0" fontId="10" fillId="2" borderId="8" xfId="0" applyFont="1" applyFill="1" applyBorder="1" applyAlignment="1">
      <alignment vertical="center"/>
    </xf>
    <xf numFmtId="0" fontId="10" fillId="2" borderId="9" xfId="0" applyFont="1" applyFill="1" applyBorder="1" applyAlignment="1">
      <alignment horizontal="left" vertical="center"/>
    </xf>
    <xf numFmtId="0" fontId="10" fillId="2" borderId="10" xfId="0" applyFont="1" applyFill="1" applyBorder="1" applyAlignment="1">
      <alignment vertical="center"/>
    </xf>
    <xf numFmtId="0" fontId="10" fillId="2" borderId="11" xfId="0" applyFont="1" applyFill="1" applyBorder="1" applyAlignment="1">
      <alignment horizontal="left" vertical="center"/>
    </xf>
    <xf numFmtId="0" fontId="10" fillId="2" borderId="4" xfId="0" applyFont="1" applyFill="1" applyBorder="1" applyAlignment="1">
      <alignment vertical="center"/>
    </xf>
    <xf numFmtId="0" fontId="10" fillId="2" borderId="12" xfId="0" applyFont="1" applyFill="1" applyBorder="1" applyAlignment="1">
      <alignment horizontal="left" vertical="center"/>
    </xf>
    <xf numFmtId="0" fontId="10" fillId="2" borderId="5" xfId="0" applyFont="1" applyFill="1" applyBorder="1" applyAlignment="1">
      <alignment vertical="center"/>
    </xf>
    <xf numFmtId="0" fontId="10" fillId="2" borderId="3" xfId="0" applyFont="1" applyFill="1" applyBorder="1" applyAlignment="1">
      <alignment horizontal="left" vertical="center"/>
    </xf>
    <xf numFmtId="0" fontId="2" fillId="2" borderId="3" xfId="0" applyFont="1" applyFill="1" applyBorder="1" applyAlignment="1" applyProtection="1">
      <alignment horizontal="right" vertical="center"/>
      <protection locked="0"/>
    </xf>
    <xf numFmtId="164" fontId="2" fillId="2" borderId="8" xfId="0" applyNumberFormat="1" applyFont="1" applyFill="1" applyBorder="1" applyAlignment="1" applyProtection="1">
      <alignment horizontal="right" vertical="center"/>
      <protection locked="0"/>
    </xf>
    <xf numFmtId="164" fontId="2" fillId="2" borderId="3" xfId="0" applyNumberFormat="1" applyFont="1" applyFill="1" applyBorder="1" applyAlignment="1" applyProtection="1">
      <alignment horizontal="right" vertical="center"/>
      <protection locked="0"/>
    </xf>
    <xf numFmtId="3" fontId="2" fillId="2" borderId="5" xfId="0" applyNumberFormat="1" applyFont="1" applyFill="1" applyBorder="1" applyAlignment="1" applyProtection="1">
      <alignment horizontal="right" vertical="center"/>
      <protection locked="0"/>
    </xf>
    <xf numFmtId="3" fontId="2" fillId="2" borderId="8" xfId="0" applyNumberFormat="1" applyFont="1" applyFill="1" applyBorder="1" applyAlignment="1" applyProtection="1">
      <alignment horizontal="right" vertical="center"/>
      <protection locked="0"/>
    </xf>
    <xf numFmtId="0" fontId="2" fillId="2" borderId="12" xfId="0" applyFont="1" applyFill="1" applyBorder="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10" fillId="2" borderId="11" xfId="0" applyFont="1" applyFill="1" applyBorder="1" applyAlignment="1">
      <alignment vertical="top"/>
    </xf>
    <xf numFmtId="0" fontId="3" fillId="2" borderId="0" xfId="0" applyFont="1" applyFill="1" applyAlignment="1">
      <alignment/>
    </xf>
    <xf numFmtId="0" fontId="14" fillId="2" borderId="0" xfId="0" applyFont="1" applyFill="1" applyAlignment="1">
      <alignment/>
    </xf>
    <xf numFmtId="0" fontId="4" fillId="2" borderId="3" xfId="0" applyFont="1" applyFill="1" applyBorder="1" applyAlignment="1" applyProtection="1">
      <alignment horizontal="right"/>
      <protection/>
    </xf>
    <xf numFmtId="39" fontId="4" fillId="2" borderId="3" xfId="0" applyNumberFormat="1" applyFont="1" applyFill="1" applyBorder="1" applyAlignment="1" applyProtection="1">
      <alignment horizontal="center"/>
      <protection/>
    </xf>
    <xf numFmtId="0" fontId="4" fillId="2" borderId="0" xfId="0" applyFont="1" applyFill="1" applyAlignment="1" applyProtection="1">
      <alignment/>
      <protection/>
    </xf>
    <xf numFmtId="2" fontId="4" fillId="2" borderId="3" xfId="0" applyNumberFormat="1" applyFont="1" applyFill="1" applyBorder="1" applyAlignment="1" applyProtection="1">
      <alignment horizontal="center"/>
      <protection/>
    </xf>
    <xf numFmtId="7" fontId="4" fillId="2" borderId="3" xfId="0" applyNumberFormat="1" applyFont="1" applyFill="1" applyBorder="1" applyAlignment="1" applyProtection="1">
      <alignment horizontal="center"/>
      <protection/>
    </xf>
    <xf numFmtId="0" fontId="4" fillId="2" borderId="0" xfId="0" applyFont="1" applyFill="1" applyAlignment="1">
      <alignment/>
    </xf>
    <xf numFmtId="0" fontId="4" fillId="3" borderId="3" xfId="0" applyFont="1" applyFill="1" applyBorder="1" applyAlignment="1" applyProtection="1">
      <alignment horizontal="center"/>
      <protection locked="0"/>
    </xf>
    <xf numFmtId="0" fontId="15" fillId="2"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horizontal="left"/>
    </xf>
    <xf numFmtId="0" fontId="15" fillId="2" borderId="0" xfId="0" applyFont="1" applyFill="1" applyAlignment="1">
      <alignment horizontal="center"/>
    </xf>
    <xf numFmtId="0" fontId="4" fillId="2" borderId="3" xfId="0" applyFont="1" applyFill="1" applyBorder="1" applyAlignment="1">
      <alignment horizontal="center"/>
    </xf>
    <xf numFmtId="2" fontId="4" fillId="2" borderId="3" xfId="0" applyNumberFormat="1" applyFont="1" applyFill="1" applyBorder="1" applyAlignment="1">
      <alignment horizontal="center"/>
    </xf>
    <xf numFmtId="2" fontId="4" fillId="3" borderId="3" xfId="0" applyNumberFormat="1" applyFont="1" applyFill="1" applyBorder="1" applyAlignment="1">
      <alignment horizontal="center"/>
    </xf>
    <xf numFmtId="2" fontId="4" fillId="2" borderId="0" xfId="0" applyNumberFormat="1" applyFont="1" applyFill="1" applyAlignment="1">
      <alignment/>
    </xf>
    <xf numFmtId="0" fontId="16" fillId="2" borderId="0" xfId="0" applyFont="1" applyFill="1" applyAlignment="1">
      <alignment/>
    </xf>
    <xf numFmtId="0" fontId="7" fillId="2" borderId="9" xfId="0" applyFont="1" applyFill="1" applyBorder="1" applyAlignment="1">
      <alignment/>
    </xf>
    <xf numFmtId="0" fontId="5" fillId="2" borderId="13" xfId="0" applyFont="1" applyFill="1" applyBorder="1" applyAlignment="1">
      <alignment/>
    </xf>
    <xf numFmtId="0" fontId="5" fillId="2" borderId="10" xfId="0" applyFont="1" applyFill="1" applyBorder="1" applyAlignment="1">
      <alignment/>
    </xf>
    <xf numFmtId="0" fontId="7" fillId="2" borderId="11" xfId="0" applyFont="1" applyFill="1" applyBorder="1" applyAlignment="1">
      <alignment vertical="top"/>
    </xf>
    <xf numFmtId="0" fontId="5" fillId="2" borderId="4" xfId="0" applyFont="1" applyFill="1" applyBorder="1" applyAlignment="1">
      <alignment/>
    </xf>
    <xf numFmtId="0" fontId="8" fillId="2" borderId="12" xfId="0" applyFont="1" applyFill="1" applyBorder="1" applyAlignment="1">
      <alignment/>
    </xf>
    <xf numFmtId="0" fontId="5" fillId="2" borderId="1" xfId="0" applyFont="1" applyFill="1" applyBorder="1" applyAlignment="1">
      <alignment/>
    </xf>
    <xf numFmtId="0" fontId="5" fillId="2" borderId="5" xfId="0" applyFont="1" applyFill="1" applyBorder="1" applyAlignment="1">
      <alignment/>
    </xf>
    <xf numFmtId="164" fontId="4" fillId="2" borderId="3" xfId="0" applyNumberFormat="1" applyFont="1" applyFill="1" applyBorder="1" applyAlignment="1">
      <alignment horizontal="center"/>
    </xf>
    <xf numFmtId="0" fontId="10" fillId="2" borderId="0" xfId="0" applyFont="1" applyFill="1" applyBorder="1" applyAlignment="1">
      <alignment/>
    </xf>
    <xf numFmtId="164" fontId="2" fillId="2" borderId="10" xfId="0" applyNumberFormat="1" applyFont="1" applyFill="1" applyBorder="1" applyAlignment="1" applyProtection="1">
      <alignment horizontal="right" vertical="center"/>
      <protection locked="0"/>
    </xf>
    <xf numFmtId="0" fontId="10" fillId="2" borderId="4" xfId="0" applyFont="1" applyFill="1" applyBorder="1" applyAlignment="1">
      <alignment/>
    </xf>
    <xf numFmtId="0" fontId="10" fillId="2" borderId="11" xfId="0" applyFont="1" applyFill="1" applyBorder="1" applyAlignment="1">
      <alignment/>
    </xf>
    <xf numFmtId="0" fontId="10" fillId="2" borderId="1" xfId="0" applyFont="1" applyFill="1" applyBorder="1" applyAlignment="1">
      <alignment/>
    </xf>
    <xf numFmtId="164" fontId="2" fillId="2" borderId="5" xfId="0" applyNumberFormat="1" applyFont="1" applyFill="1" applyBorder="1" applyAlignment="1" applyProtection="1">
      <alignment horizontal="left" vertical="center"/>
      <protection locked="0"/>
    </xf>
    <xf numFmtId="0" fontId="10" fillId="2" borderId="12" xfId="0" applyFont="1" applyFill="1" applyBorder="1" applyAlignment="1">
      <alignment vertical="top"/>
    </xf>
    <xf numFmtId="0" fontId="10" fillId="2" borderId="11" xfId="0" applyFont="1" applyFill="1" applyBorder="1" applyAlignment="1">
      <alignment horizontal="left"/>
    </xf>
    <xf numFmtId="164" fontId="2" fillId="2" borderId="4" xfId="0" applyNumberFormat="1" applyFont="1" applyFill="1" applyBorder="1" applyAlignment="1" applyProtection="1">
      <alignment horizontal="left" vertical="center"/>
      <protection locked="0"/>
    </xf>
    <xf numFmtId="0" fontId="10" fillId="2" borderId="14" xfId="0" applyFont="1" applyFill="1" applyBorder="1" applyAlignment="1">
      <alignment horizontal="left" vertical="center"/>
    </xf>
    <xf numFmtId="0" fontId="10" fillId="2" borderId="14" xfId="0" applyFont="1" applyFill="1" applyBorder="1" applyAlignment="1">
      <alignment/>
    </xf>
    <xf numFmtId="164" fontId="2" fillId="2" borderId="14" xfId="0" applyNumberFormat="1" applyFont="1" applyFill="1" applyBorder="1" applyAlignment="1" applyProtection="1">
      <alignment horizontal="right" vertical="center"/>
      <protection locked="0"/>
    </xf>
    <xf numFmtId="0" fontId="10" fillId="2" borderId="0" xfId="0" applyFont="1" applyFill="1" applyAlignment="1">
      <alignment/>
    </xf>
    <xf numFmtId="0" fontId="10" fillId="2" borderId="6" xfId="0" applyNumberFormat="1" applyFont="1" applyFill="1" applyBorder="1" applyAlignment="1">
      <alignment/>
    </xf>
    <xf numFmtId="4" fontId="2" fillId="2" borderId="3" xfId="0" applyNumberFormat="1" applyFont="1" applyFill="1" applyBorder="1" applyAlignment="1">
      <alignment horizontal="center"/>
    </xf>
    <xf numFmtId="0" fontId="10" fillId="2" borderId="13" xfId="0" applyNumberFormat="1" applyFont="1" applyFill="1" applyBorder="1" applyAlignment="1">
      <alignment/>
    </xf>
    <xf numFmtId="164" fontId="2" fillId="2" borderId="13" xfId="0" applyNumberFormat="1" applyFont="1" applyFill="1" applyBorder="1" applyAlignment="1">
      <alignment horizontal="center"/>
    </xf>
    <xf numFmtId="4" fontId="2" fillId="2" borderId="2" xfId="0" applyNumberFormat="1" applyFont="1" applyFill="1" applyBorder="1" applyAlignment="1">
      <alignment horizontal="center"/>
    </xf>
    <xf numFmtId="0" fontId="10" fillId="2" borderId="7" xfId="0" applyFont="1" applyFill="1" applyBorder="1" applyAlignment="1">
      <alignment/>
    </xf>
    <xf numFmtId="2" fontId="10" fillId="2" borderId="8" xfId="0" applyNumberFormat="1" applyFont="1" applyFill="1" applyBorder="1" applyAlignment="1">
      <alignment horizontal="center"/>
    </xf>
    <xf numFmtId="0" fontId="23" fillId="2" borderId="0" xfId="0" applyFont="1" applyFill="1" applyAlignment="1">
      <alignment/>
    </xf>
    <xf numFmtId="0" fontId="23" fillId="2" borderId="0" xfId="0" applyFont="1" applyFill="1" applyAlignment="1" applyProtection="1">
      <alignment/>
      <protection locked="0"/>
    </xf>
    <xf numFmtId="0" fontId="2" fillId="2" borderId="0" xfId="0" applyFont="1" applyFill="1" applyAlignment="1">
      <alignment wrapText="1"/>
    </xf>
    <xf numFmtId="0" fontId="0" fillId="0" borderId="0" xfId="0" applyAlignment="1">
      <alignment wrapText="1"/>
    </xf>
    <xf numFmtId="0" fontId="3" fillId="2" borderId="0" xfId="0" applyFont="1" applyFill="1" applyAlignment="1">
      <alignment horizontal="center"/>
    </xf>
    <xf numFmtId="0" fontId="0" fillId="0" borderId="0" xfId="0" applyAlignment="1">
      <alignment horizontal="center"/>
    </xf>
    <xf numFmtId="0" fontId="2" fillId="2" borderId="0" xfId="0" applyFont="1" applyFill="1" applyAlignment="1">
      <alignment vertical="center" wrapText="1"/>
    </xf>
    <xf numFmtId="0" fontId="3" fillId="2" borderId="0" xfId="0" applyFont="1" applyFill="1" applyAlignment="1">
      <alignment horizontal="center" vertical="center"/>
    </xf>
    <xf numFmtId="0" fontId="0" fillId="0" borderId="0" xfId="0" applyAlignment="1">
      <alignment horizontal="center" vertical="center"/>
    </xf>
    <xf numFmtId="0" fontId="2" fillId="2" borderId="0" xfId="0" applyFont="1" applyFill="1" applyBorder="1" applyAlignment="1">
      <alignment vertical="center" wrapText="1"/>
    </xf>
    <xf numFmtId="0" fontId="0" fillId="0" borderId="1" xfId="0" applyBorder="1" applyAlignment="1">
      <alignment wrapText="1"/>
    </xf>
    <xf numFmtId="0" fontId="3" fillId="2" borderId="0"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FF"/>
                </a:solidFill>
              </a:rPr>
              <a:t>Profit Comparison at Different Sale Prices (per acre)</a:t>
            </a:r>
          </a:p>
        </c:rich>
      </c:tx>
      <c:layout/>
      <c:spPr>
        <a:noFill/>
        <a:ln>
          <a:noFill/>
        </a:ln>
      </c:spPr>
    </c:title>
    <c:plotArea>
      <c:layout/>
      <c:barChart>
        <c:barDir val="col"/>
        <c:grouping val="stacked"/>
        <c:varyColors val="0"/>
        <c:ser>
          <c:idx val="0"/>
          <c:order val="0"/>
          <c:tx>
            <c:v>Old Profits</c:v>
          </c:tx>
          <c:invertIfNegative val="0"/>
          <c:extLst>
            <c:ext xmlns:c14="http://schemas.microsoft.com/office/drawing/2007/8/2/chart" uri="{6F2FDCE9-48DA-4B69-8628-5D25D57E5C99}">
              <c14:invertSolidFillFmt>
                <c14:spPr>
                  <a:solidFill>
                    <a:srgbClr val="000000"/>
                  </a:solidFill>
                </c14:spPr>
              </c14:invertSolidFillFmt>
            </c:ext>
          </c:extLst>
          <c:cat>
            <c:numRef>
              <c:f>Data!$A$6:$A$11</c:f>
              <c:numCache>
                <c:ptCount val="6"/>
                <c:pt idx="0">
                  <c:v>0.4</c:v>
                </c:pt>
                <c:pt idx="1">
                  <c:v>0.5</c:v>
                </c:pt>
                <c:pt idx="2">
                  <c:v>0.6</c:v>
                </c:pt>
                <c:pt idx="3">
                  <c:v>0.7</c:v>
                </c:pt>
                <c:pt idx="4">
                  <c:v>0.8</c:v>
                </c:pt>
                <c:pt idx="5">
                  <c:v>0.9</c:v>
                </c:pt>
              </c:numCache>
            </c:numRef>
          </c:cat>
          <c:val>
            <c:numRef>
              <c:f>Data!$C$6:$C$11</c:f>
              <c:numCache>
                <c:ptCount val="6"/>
                <c:pt idx="0">
                  <c:v>160</c:v>
                </c:pt>
                <c:pt idx="1">
                  <c:v>250</c:v>
                </c:pt>
                <c:pt idx="2">
                  <c:v>340</c:v>
                </c:pt>
                <c:pt idx="3">
                  <c:v>430</c:v>
                </c:pt>
                <c:pt idx="4">
                  <c:v>520</c:v>
                </c:pt>
                <c:pt idx="5">
                  <c:v>610</c:v>
                </c:pt>
              </c:numCache>
            </c:numRef>
          </c:val>
        </c:ser>
        <c:ser>
          <c:idx val="1"/>
          <c:order val="1"/>
          <c:tx>
            <c:v>Precision Profits</c:v>
          </c:tx>
          <c:invertIfNegative val="0"/>
          <c:extLst>
            <c:ext xmlns:c14="http://schemas.microsoft.com/office/drawing/2007/8/2/chart" uri="{6F2FDCE9-48DA-4B69-8628-5D25D57E5C99}">
              <c14:invertSolidFillFmt>
                <c14:spPr>
                  <a:solidFill>
                    <a:srgbClr val="000000"/>
                  </a:solidFill>
                </c14:spPr>
              </c14:invertSolidFillFmt>
            </c:ext>
          </c:extLst>
          <c:cat>
            <c:numRef>
              <c:f>Data!$A$6:$A$11</c:f>
              <c:numCache>
                <c:ptCount val="6"/>
                <c:pt idx="0">
                  <c:v>0.4</c:v>
                </c:pt>
                <c:pt idx="1">
                  <c:v>0.5</c:v>
                </c:pt>
                <c:pt idx="2">
                  <c:v>0.6</c:v>
                </c:pt>
                <c:pt idx="3">
                  <c:v>0.7</c:v>
                </c:pt>
                <c:pt idx="4">
                  <c:v>0.8</c:v>
                </c:pt>
                <c:pt idx="5">
                  <c:v>0.9</c:v>
                </c:pt>
              </c:numCache>
            </c:numRef>
          </c:cat>
          <c:val>
            <c:numRef>
              <c:f>Data!$D$6:$D$11</c:f>
              <c:numCache>
                <c:ptCount val="6"/>
                <c:pt idx="0">
                  <c:v>9.145420525595256</c:v>
                </c:pt>
                <c:pt idx="1">
                  <c:v>11.033715065748765</c:v>
                </c:pt>
                <c:pt idx="2">
                  <c:v>12.92200960590219</c:v>
                </c:pt>
                <c:pt idx="3">
                  <c:v>14.810304146055728</c:v>
                </c:pt>
                <c:pt idx="4">
                  <c:v>16.698598686209266</c:v>
                </c:pt>
                <c:pt idx="5">
                  <c:v>18.586893226362804</c:v>
                </c:pt>
              </c:numCache>
            </c:numRef>
          </c:val>
        </c:ser>
        <c:overlap val="100"/>
        <c:axId val="19238652"/>
        <c:axId val="38930141"/>
      </c:barChart>
      <c:catAx>
        <c:axId val="19238652"/>
        <c:scaling>
          <c:orientation val="minMax"/>
        </c:scaling>
        <c:axPos val="b"/>
        <c:title>
          <c:tx>
            <c:rich>
              <a:bodyPr vert="horz" rot="0" anchor="ctr"/>
              <a:lstStyle/>
              <a:p>
                <a:pPr algn="ctr">
                  <a:defRPr/>
                </a:pPr>
                <a:r>
                  <a:rPr lang="en-US" cap="none" sz="1125" b="1" i="0" u="none" baseline="0"/>
                  <a:t>Selling Price of Cotton ($/lb)</a:t>
                </a:r>
              </a:p>
            </c:rich>
          </c:tx>
          <c:layout/>
          <c:overlay val="0"/>
          <c:spPr>
            <a:noFill/>
            <a:ln>
              <a:noFill/>
            </a:ln>
          </c:spPr>
        </c:title>
        <c:delete val="0"/>
        <c:numFmt formatCode="&quot;$&quot;#,##0.00" sourceLinked="0"/>
        <c:majorTickMark val="out"/>
        <c:minorTickMark val="none"/>
        <c:tickLblPos val="nextTo"/>
        <c:txPr>
          <a:bodyPr/>
          <a:lstStyle/>
          <a:p>
            <a:pPr>
              <a:defRPr lang="en-US" cap="none" sz="1125" b="0" i="0" u="none" baseline="0"/>
            </a:pPr>
          </a:p>
        </c:txPr>
        <c:crossAx val="38930141"/>
        <c:crosses val="autoZero"/>
        <c:auto val="1"/>
        <c:lblOffset val="100"/>
        <c:noMultiLvlLbl val="0"/>
      </c:catAx>
      <c:valAx>
        <c:axId val="38930141"/>
        <c:scaling>
          <c:orientation val="minMax"/>
        </c:scaling>
        <c:axPos val="l"/>
        <c:title>
          <c:tx>
            <c:rich>
              <a:bodyPr vert="horz" rot="-5400000" anchor="ctr"/>
              <a:lstStyle/>
              <a:p>
                <a:pPr algn="ctr">
                  <a:defRPr/>
                </a:pPr>
                <a:r>
                  <a:rPr lang="en-US" cap="none" sz="950" b="1" i="0" u="none" baseline="0"/>
                  <a:t>Profits ($/acre)</a:t>
                </a:r>
              </a:p>
            </c:rich>
          </c:tx>
          <c:layout/>
          <c:overlay val="0"/>
          <c:spPr>
            <a:noFill/>
            <a:ln>
              <a:noFill/>
            </a:ln>
          </c:spPr>
        </c:title>
        <c:majorGridlines/>
        <c:delete val="0"/>
        <c:numFmt formatCode="&quot;$&quot;#,##0.00" sourceLinked="0"/>
        <c:majorTickMark val="out"/>
        <c:minorTickMark val="none"/>
        <c:tickLblPos val="nextTo"/>
        <c:txPr>
          <a:bodyPr/>
          <a:lstStyle/>
          <a:p>
            <a:pPr>
              <a:defRPr lang="en-US" cap="none" sz="1125" b="0" i="0" u="none" baseline="0"/>
            </a:pPr>
          </a:p>
        </c:txPr>
        <c:crossAx val="19238652"/>
        <c:crossesAt val="1"/>
        <c:crossBetween val="between"/>
        <c:dispUnits/>
      </c:valAx>
      <c:spPr>
        <a:solidFill>
          <a:srgbClr val="C0C0C0"/>
        </a:solidFill>
        <a:ln w="12700">
          <a:solidFill>
            <a:srgbClr val="808080"/>
          </a:solidFill>
        </a:ln>
      </c:spPr>
    </c:plotArea>
    <c:legend>
      <c:legendPos val="l"/>
      <c:layout/>
      <c:overlay val="0"/>
      <c:txPr>
        <a:bodyPr vert="horz" rot="0"/>
        <a:lstStyle/>
        <a:p>
          <a:pPr>
            <a:defRPr lang="en-US" cap="none" sz="950" b="0" i="0" u="none" baseline="0"/>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FF"/>
                </a:solidFill>
              </a:rPr>
              <a:t>Profit Comparison at Different Variable Costs (per acre)</a:t>
            </a:r>
          </a:p>
        </c:rich>
      </c:tx>
      <c:layout/>
      <c:spPr>
        <a:noFill/>
        <a:ln>
          <a:noFill/>
        </a:ln>
      </c:spPr>
    </c:title>
    <c:plotArea>
      <c:layout/>
      <c:barChart>
        <c:barDir val="col"/>
        <c:grouping val="stacked"/>
        <c:varyColors val="0"/>
        <c:ser>
          <c:idx val="0"/>
          <c:order val="0"/>
          <c:tx>
            <c:v>Traditional Profits</c:v>
          </c:tx>
          <c:invertIfNegative val="0"/>
          <c:extLst>
            <c:ext xmlns:c14="http://schemas.microsoft.com/office/drawing/2007/8/2/chart" uri="{6F2FDCE9-48DA-4B69-8628-5D25D57E5C99}">
              <c14:invertSolidFillFmt>
                <c14:spPr>
                  <a:solidFill>
                    <a:srgbClr val="000000"/>
                  </a:solidFill>
                </c14:spPr>
              </c14:invertSolidFillFmt>
            </c:ext>
          </c:extLst>
          <c:cat>
            <c:numRef>
              <c:f>Data!$G$6:$G$12</c:f>
              <c:numCache>
                <c:ptCount val="7"/>
                <c:pt idx="0">
                  <c:v>223.2087273393963</c:v>
                </c:pt>
                <c:pt idx="1">
                  <c:v>252.9698909846491</c:v>
                </c:pt>
                <c:pt idx="2">
                  <c:v>282.73105462990196</c:v>
                </c:pt>
                <c:pt idx="3">
                  <c:v>297.6116364525284</c:v>
                </c:pt>
                <c:pt idx="4">
                  <c:v>312.4922182751548</c:v>
                </c:pt>
                <c:pt idx="5">
                  <c:v>342.2533819204076</c:v>
                </c:pt>
                <c:pt idx="6">
                  <c:v>372.01454556566046</c:v>
                </c:pt>
              </c:numCache>
            </c:numRef>
          </c:cat>
          <c:val>
            <c:numRef>
              <c:f>Data!$I$6:$I$12</c:f>
              <c:numCache>
                <c:ptCount val="7"/>
                <c:pt idx="0">
                  <c:v>252</c:v>
                </c:pt>
                <c:pt idx="1">
                  <c:v>222</c:v>
                </c:pt>
                <c:pt idx="2">
                  <c:v>192</c:v>
                </c:pt>
                <c:pt idx="3">
                  <c:v>177</c:v>
                </c:pt>
                <c:pt idx="4">
                  <c:v>162</c:v>
                </c:pt>
                <c:pt idx="5">
                  <c:v>132</c:v>
                </c:pt>
                <c:pt idx="6">
                  <c:v>102</c:v>
                </c:pt>
              </c:numCache>
            </c:numRef>
          </c:val>
        </c:ser>
        <c:ser>
          <c:idx val="1"/>
          <c:order val="1"/>
          <c:tx>
            <c:v>Precision Payoff</c:v>
          </c:tx>
          <c:invertIfNegative val="0"/>
          <c:extLst>
            <c:ext xmlns:c14="http://schemas.microsoft.com/office/drawing/2007/8/2/chart" uri="{6F2FDCE9-48DA-4B69-8628-5D25D57E5C99}">
              <c14:invertSolidFillFmt>
                <c14:spPr>
                  <a:solidFill>
                    <a:srgbClr val="000000"/>
                  </a:solidFill>
                </c14:spPr>
              </c14:invertSolidFillFmt>
            </c:ext>
          </c:extLst>
          <c:cat>
            <c:numRef>
              <c:f>Data!$G$6:$G$12</c:f>
              <c:numCache>
                <c:ptCount val="7"/>
                <c:pt idx="0">
                  <c:v>223.2087273393963</c:v>
                </c:pt>
                <c:pt idx="1">
                  <c:v>252.9698909846491</c:v>
                </c:pt>
                <c:pt idx="2">
                  <c:v>282.73105462990196</c:v>
                </c:pt>
                <c:pt idx="3">
                  <c:v>297.6116364525284</c:v>
                </c:pt>
                <c:pt idx="4">
                  <c:v>312.4922182751548</c:v>
                </c:pt>
                <c:pt idx="5">
                  <c:v>342.2533819204076</c:v>
                </c:pt>
                <c:pt idx="6">
                  <c:v>372.01454556566046</c:v>
                </c:pt>
              </c:numCache>
            </c:numRef>
          </c:cat>
          <c:val>
            <c:numRef>
              <c:f>Data!$J$6:$J$12</c:f>
              <c:numCache>
                <c:ptCount val="7"/>
                <c:pt idx="0">
                  <c:v>16.80321425482407</c:v>
                </c:pt>
                <c:pt idx="1">
                  <c:v>17.04205060957122</c:v>
                </c:pt>
                <c:pt idx="2">
                  <c:v>17.28088696431837</c:v>
                </c:pt>
                <c:pt idx="3">
                  <c:v>17.400305141691945</c:v>
                </c:pt>
                <c:pt idx="4">
                  <c:v>17.51972331906552</c:v>
                </c:pt>
                <c:pt idx="5">
                  <c:v>17.758559673812726</c:v>
                </c:pt>
                <c:pt idx="6">
                  <c:v>17.997396028559876</c:v>
                </c:pt>
              </c:numCache>
            </c:numRef>
          </c:val>
        </c:ser>
        <c:overlap val="100"/>
        <c:axId val="14826950"/>
        <c:axId val="66333687"/>
      </c:barChart>
      <c:catAx>
        <c:axId val="14826950"/>
        <c:scaling>
          <c:orientation val="minMax"/>
        </c:scaling>
        <c:axPos val="b"/>
        <c:title>
          <c:tx>
            <c:rich>
              <a:bodyPr vert="horz" rot="0" anchor="ctr"/>
              <a:lstStyle/>
              <a:p>
                <a:pPr algn="ctr">
                  <a:defRPr/>
                </a:pPr>
                <a:r>
                  <a:rPr lang="en-US" cap="none" sz="1125" b="1" i="0" u="none" baseline="0"/>
                  <a:t>Variable Costs ($/acre)</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pPr>
          </a:p>
        </c:txPr>
        <c:crossAx val="66333687"/>
        <c:crosses val="autoZero"/>
        <c:auto val="1"/>
        <c:lblOffset val="100"/>
        <c:noMultiLvlLbl val="0"/>
      </c:catAx>
      <c:valAx>
        <c:axId val="66333687"/>
        <c:scaling>
          <c:orientation val="minMax"/>
        </c:scaling>
        <c:axPos val="l"/>
        <c:title>
          <c:tx>
            <c:rich>
              <a:bodyPr vert="horz" rot="-5400000" anchor="ctr"/>
              <a:lstStyle/>
              <a:p>
                <a:pPr algn="ctr">
                  <a:defRPr/>
                </a:pPr>
                <a:r>
                  <a:rPr lang="en-US" cap="none" sz="1125" b="1" i="0" u="none" baseline="0"/>
                  <a:t>Profits ($/acre)</a:t>
                </a:r>
              </a:p>
            </c:rich>
          </c:tx>
          <c:layout/>
          <c:overlay val="0"/>
          <c:spPr>
            <a:noFill/>
            <a:ln>
              <a:noFill/>
            </a:ln>
          </c:spPr>
        </c:title>
        <c:majorGridlines/>
        <c:delete val="0"/>
        <c:numFmt formatCode="&quot;$&quot;#,##0.00" sourceLinked="0"/>
        <c:majorTickMark val="out"/>
        <c:minorTickMark val="none"/>
        <c:tickLblPos val="nextTo"/>
        <c:txPr>
          <a:bodyPr/>
          <a:lstStyle/>
          <a:p>
            <a:pPr>
              <a:defRPr lang="en-US" cap="none" sz="1125" b="0" i="0" u="none" baseline="0"/>
            </a:pPr>
          </a:p>
        </c:txPr>
        <c:crossAx val="14826950"/>
        <c:crossesAt val="1"/>
        <c:crossBetween val="between"/>
        <c:dispUnits/>
      </c:valAx>
      <c:spPr>
        <a:solidFill>
          <a:srgbClr val="C0C0C0"/>
        </a:solidFill>
        <a:ln w="12700">
          <a:solidFill>
            <a:srgbClr val="808080"/>
          </a:solidFill>
        </a:ln>
      </c:spPr>
    </c:plotArea>
    <c:legend>
      <c:legendPos val="l"/>
      <c:layout/>
      <c:overlay val="0"/>
      <c:txPr>
        <a:bodyPr vert="horz" rot="0"/>
        <a:lstStyle/>
        <a:p>
          <a:pPr>
            <a:defRPr lang="en-US" cap="none" sz="950" b="0" i="0" u="none" baseline="0"/>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352425</xdr:colOff>
      <xdr:row>19</xdr:row>
      <xdr:rowOff>28575</xdr:rowOff>
    </xdr:from>
    <xdr:to>
      <xdr:col>7</xdr:col>
      <xdr:colOff>85725</xdr:colOff>
      <xdr:row>25</xdr:row>
      <xdr:rowOff>95250</xdr:rowOff>
    </xdr:to>
    <xdr:pic>
      <xdr:nvPicPr>
        <xdr:cNvPr id="1" name="Picture 3"/>
        <xdr:cNvPicPr preferRelativeResize="1">
          <a:picLocks noChangeAspect="1"/>
        </xdr:cNvPicPr>
      </xdr:nvPicPr>
      <xdr:blipFill>
        <a:blip r:embed="rId1"/>
        <a:stretch>
          <a:fillRect/>
        </a:stretch>
      </xdr:blipFill>
      <xdr:spPr>
        <a:xfrm>
          <a:off x="3562350" y="3619500"/>
          <a:ext cx="156210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6">
    <tabColor indexed="31"/>
  </sheetPr>
  <dimension ref="A2:K29"/>
  <sheetViews>
    <sheetView workbookViewId="0" topLeftCell="A1">
      <selection activeCell="A34" sqref="A34"/>
    </sheetView>
  </sheetViews>
  <sheetFormatPr defaultColWidth="9.140625" defaultRowHeight="12.75"/>
  <cols>
    <col min="1" max="1" width="20.7109375" style="6" customWidth="1"/>
    <col min="2" max="16384" width="9.140625" style="6" customWidth="1"/>
  </cols>
  <sheetData>
    <row r="2" spans="1:11" ht="33">
      <c r="A2" s="41" t="s">
        <v>39</v>
      </c>
      <c r="B2" s="92" t="s">
        <v>38</v>
      </c>
      <c r="C2" s="93"/>
      <c r="D2" s="93"/>
      <c r="E2" s="93"/>
      <c r="F2" s="93"/>
      <c r="G2" s="93"/>
      <c r="H2" s="93"/>
      <c r="I2" s="93"/>
      <c r="J2" s="93"/>
      <c r="K2" s="93"/>
    </row>
    <row r="3" spans="1:11" ht="33">
      <c r="A3" s="42"/>
      <c r="B3" s="92" t="s">
        <v>37</v>
      </c>
      <c r="C3" s="93"/>
      <c r="D3" s="93"/>
      <c r="E3" s="93"/>
      <c r="F3" s="93"/>
      <c r="G3" s="93"/>
      <c r="H3" s="93"/>
      <c r="I3" s="93"/>
      <c r="J3" s="93"/>
      <c r="K3" s="93"/>
    </row>
    <row r="5" spans="2:11" ht="12.75">
      <c r="B5" s="94" t="s">
        <v>43</v>
      </c>
      <c r="C5" s="91"/>
      <c r="D5" s="91"/>
      <c r="E5" s="91"/>
      <c r="F5" s="91"/>
      <c r="G5" s="91"/>
      <c r="H5" s="91"/>
      <c r="I5" s="91"/>
      <c r="J5" s="91"/>
      <c r="K5" s="91"/>
    </row>
    <row r="6" spans="2:11" ht="12.75">
      <c r="B6" s="91"/>
      <c r="C6" s="91"/>
      <c r="D6" s="91"/>
      <c r="E6" s="91"/>
      <c r="F6" s="91"/>
      <c r="G6" s="91"/>
      <c r="H6" s="91"/>
      <c r="I6" s="91"/>
      <c r="J6" s="91"/>
      <c r="K6" s="91"/>
    </row>
    <row r="7" spans="2:11" ht="12.75">
      <c r="B7" s="91"/>
      <c r="C7" s="91"/>
      <c r="D7" s="91"/>
      <c r="E7" s="91"/>
      <c r="F7" s="91"/>
      <c r="G7" s="91"/>
      <c r="H7" s="91"/>
      <c r="I7" s="91"/>
      <c r="J7" s="91"/>
      <c r="K7" s="91"/>
    </row>
    <row r="8" spans="2:11" ht="12.75">
      <c r="B8" s="91"/>
      <c r="C8" s="91"/>
      <c r="D8" s="91"/>
      <c r="E8" s="91"/>
      <c r="F8" s="91"/>
      <c r="G8" s="91"/>
      <c r="H8" s="91"/>
      <c r="I8" s="91"/>
      <c r="J8" s="91"/>
      <c r="K8" s="91"/>
    </row>
    <row r="9" spans="2:11" ht="12.75">
      <c r="B9" s="91"/>
      <c r="C9" s="91"/>
      <c r="D9" s="91"/>
      <c r="E9" s="91"/>
      <c r="F9" s="91"/>
      <c r="G9" s="91"/>
      <c r="H9" s="91"/>
      <c r="I9" s="91"/>
      <c r="J9" s="91"/>
      <c r="K9" s="91"/>
    </row>
    <row r="10" spans="2:11" ht="12.75">
      <c r="B10" s="91"/>
      <c r="C10" s="91"/>
      <c r="D10" s="91"/>
      <c r="E10" s="91"/>
      <c r="F10" s="91"/>
      <c r="G10" s="91"/>
      <c r="H10" s="91"/>
      <c r="I10" s="91"/>
      <c r="J10" s="91"/>
      <c r="K10" s="91"/>
    </row>
    <row r="11" spans="2:11" ht="12.75">
      <c r="B11" s="91"/>
      <c r="C11" s="91"/>
      <c r="D11" s="91"/>
      <c r="E11" s="91"/>
      <c r="F11" s="91"/>
      <c r="G11" s="91"/>
      <c r="H11" s="91"/>
      <c r="I11" s="91"/>
      <c r="J11" s="91"/>
      <c r="K11" s="91"/>
    </row>
    <row r="12" spans="2:11" ht="12.75">
      <c r="B12" s="91"/>
      <c r="C12" s="91"/>
      <c r="D12" s="91"/>
      <c r="E12" s="91"/>
      <c r="F12" s="91"/>
      <c r="G12" s="91"/>
      <c r="H12" s="91"/>
      <c r="I12" s="91"/>
      <c r="J12" s="91"/>
      <c r="K12" s="91"/>
    </row>
    <row r="14" spans="2:11" ht="12.75">
      <c r="B14" s="90" t="s">
        <v>44</v>
      </c>
      <c r="C14" s="91"/>
      <c r="D14" s="91"/>
      <c r="E14" s="91"/>
      <c r="F14" s="91"/>
      <c r="G14" s="91"/>
      <c r="H14" s="91"/>
      <c r="I14" s="91"/>
      <c r="J14" s="91"/>
      <c r="K14" s="91"/>
    </row>
    <row r="15" spans="2:11" ht="12.75">
      <c r="B15" s="91"/>
      <c r="C15" s="91"/>
      <c r="D15" s="91"/>
      <c r="E15" s="91"/>
      <c r="F15" s="91"/>
      <c r="G15" s="91"/>
      <c r="H15" s="91"/>
      <c r="I15" s="91"/>
      <c r="J15" s="91"/>
      <c r="K15" s="91"/>
    </row>
    <row r="16" spans="2:11" ht="12.75">
      <c r="B16" s="91"/>
      <c r="C16" s="91"/>
      <c r="D16" s="91"/>
      <c r="E16" s="91"/>
      <c r="F16" s="91"/>
      <c r="G16" s="91"/>
      <c r="H16" s="91"/>
      <c r="I16" s="91"/>
      <c r="J16" s="91"/>
      <c r="K16" s="91"/>
    </row>
    <row r="20" ht="12.75"/>
    <row r="21" ht="12.75"/>
    <row r="22" ht="12.75"/>
    <row r="23" ht="12.75"/>
    <row r="24" ht="12.75"/>
    <row r="25" ht="12.75"/>
    <row r="26" ht="12.75"/>
    <row r="27" spans="2:10" ht="15.75">
      <c r="B27" s="59" t="s">
        <v>14</v>
      </c>
      <c r="C27" s="60"/>
      <c r="D27" s="60"/>
      <c r="E27" s="60"/>
      <c r="F27" s="60"/>
      <c r="G27" s="60"/>
      <c r="H27" s="60"/>
      <c r="I27" s="60"/>
      <c r="J27" s="61"/>
    </row>
    <row r="28" spans="2:10" ht="15.75">
      <c r="B28" s="62" t="s">
        <v>32</v>
      </c>
      <c r="C28" s="10"/>
      <c r="D28" s="10"/>
      <c r="E28" s="10"/>
      <c r="F28" s="10"/>
      <c r="G28" s="10"/>
      <c r="H28" s="10"/>
      <c r="I28" s="10"/>
      <c r="J28" s="63"/>
    </row>
    <row r="29" spans="2:10" ht="12.75">
      <c r="B29" s="64" t="s">
        <v>1</v>
      </c>
      <c r="C29" s="65"/>
      <c r="D29" s="65"/>
      <c r="E29" s="65"/>
      <c r="F29" s="65"/>
      <c r="G29" s="65"/>
      <c r="H29" s="65"/>
      <c r="I29" s="65"/>
      <c r="J29" s="66"/>
    </row>
  </sheetData>
  <sheetProtection sheet="1" objects="1" scenarios="1" selectLockedCells="1"/>
  <mergeCells count="4">
    <mergeCell ref="B14:K16"/>
    <mergeCell ref="B2:K2"/>
    <mergeCell ref="B3:K3"/>
    <mergeCell ref="B5:K12"/>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1">
    <tabColor indexed="31"/>
  </sheetPr>
  <dimension ref="A2:I21"/>
  <sheetViews>
    <sheetView tabSelected="1" zoomScale="75" zoomScaleNormal="75" workbookViewId="0" topLeftCell="A1">
      <selection activeCell="D12" sqref="D12"/>
    </sheetView>
  </sheetViews>
  <sheetFormatPr defaultColWidth="9.140625" defaultRowHeight="24.75" customHeight="1"/>
  <cols>
    <col min="1" max="1" width="20.7109375" style="5" customWidth="1"/>
    <col min="2" max="2" width="29.421875" style="5" customWidth="1"/>
    <col min="3" max="3" width="15.7109375" style="5" customWidth="1"/>
    <col min="4" max="4" width="19.7109375" style="5" bestFit="1" customWidth="1"/>
    <col min="5" max="16384" width="15.7109375" style="5" customWidth="1"/>
  </cols>
  <sheetData>
    <row r="1" ht="4.5" customHeight="1"/>
    <row r="2" spans="1:9" ht="30" customHeight="1">
      <c r="A2" s="2"/>
      <c r="B2" s="95" t="s">
        <v>34</v>
      </c>
      <c r="C2" s="96"/>
      <c r="D2" s="96"/>
      <c r="E2" s="3"/>
      <c r="F2" s="3"/>
      <c r="G2" s="3"/>
      <c r="H2" s="3"/>
      <c r="I2" s="3"/>
    </row>
    <row r="3" spans="1:9" ht="22.5" customHeight="1">
      <c r="A3" s="4"/>
      <c r="B3" s="97" t="s">
        <v>0</v>
      </c>
      <c r="C3" s="91"/>
      <c r="D3" s="91"/>
      <c r="E3" s="4"/>
      <c r="F3" s="4"/>
      <c r="G3" s="3"/>
      <c r="H3" s="3"/>
      <c r="I3" s="3"/>
    </row>
    <row r="4" spans="1:9" ht="22.5" customHeight="1">
      <c r="A4" s="4"/>
      <c r="B4" s="98"/>
      <c r="C4" s="98"/>
      <c r="D4" s="98"/>
      <c r="E4" s="4"/>
      <c r="F4" s="4"/>
      <c r="G4" s="3"/>
      <c r="H4" s="3"/>
      <c r="I4" s="3"/>
    </row>
    <row r="5" spans="1:9" ht="30" customHeight="1">
      <c r="A5" s="4"/>
      <c r="B5" s="23" t="s">
        <v>30</v>
      </c>
      <c r="C5" s="24"/>
      <c r="D5" s="32">
        <v>2500</v>
      </c>
      <c r="E5" s="4"/>
      <c r="F5" s="4"/>
      <c r="G5" s="3"/>
      <c r="H5" s="3"/>
      <c r="I5" s="3"/>
    </row>
    <row r="6" spans="1:9" ht="30" customHeight="1">
      <c r="A6" s="4"/>
      <c r="B6" s="25" t="s">
        <v>4</v>
      </c>
      <c r="C6" s="26" t="s">
        <v>23</v>
      </c>
      <c r="D6" s="35">
        <v>1300</v>
      </c>
      <c r="E6" s="4"/>
      <c r="F6" s="4"/>
      <c r="G6" s="3"/>
      <c r="H6" s="3"/>
      <c r="I6" s="3"/>
    </row>
    <row r="7" spans="1:9" ht="30" customHeight="1">
      <c r="A7" s="4"/>
      <c r="B7" s="27"/>
      <c r="C7" s="28" t="s">
        <v>24</v>
      </c>
      <c r="D7" s="36">
        <v>500</v>
      </c>
      <c r="E7" s="4"/>
      <c r="F7" s="4"/>
      <c r="G7" s="3"/>
      <c r="H7" s="3"/>
      <c r="I7" s="3"/>
    </row>
    <row r="8" spans="1:9" ht="30" customHeight="1">
      <c r="A8" s="4"/>
      <c r="B8" s="29"/>
      <c r="C8" s="30" t="s">
        <v>25</v>
      </c>
      <c r="D8" s="36">
        <v>900</v>
      </c>
      <c r="E8" s="4"/>
      <c r="F8" s="4"/>
      <c r="G8" s="3"/>
      <c r="H8" s="3"/>
      <c r="I8" s="3"/>
    </row>
    <row r="9" spans="1:9" ht="30" customHeight="1">
      <c r="A9" s="4"/>
      <c r="B9" s="23" t="s">
        <v>26</v>
      </c>
      <c r="C9" s="24"/>
      <c r="D9" s="33">
        <v>450</v>
      </c>
      <c r="E9" s="4"/>
      <c r="F9" s="4"/>
      <c r="G9" s="3"/>
      <c r="H9" s="3"/>
      <c r="I9" s="3"/>
    </row>
    <row r="10" spans="1:9" ht="30" customHeight="1">
      <c r="A10" s="4"/>
      <c r="B10" s="31" t="s">
        <v>27</v>
      </c>
      <c r="C10" s="24"/>
      <c r="D10" s="34">
        <v>0.52</v>
      </c>
      <c r="E10" s="4"/>
      <c r="F10" s="4"/>
      <c r="G10" s="3"/>
      <c r="H10" s="3"/>
      <c r="I10" s="3"/>
    </row>
    <row r="11" spans="1:9" ht="30" customHeight="1">
      <c r="A11" s="4"/>
      <c r="B11" s="27" t="s">
        <v>29</v>
      </c>
      <c r="C11" s="70"/>
      <c r="D11" s="69">
        <v>100</v>
      </c>
      <c r="F11" s="4"/>
      <c r="G11" s="3"/>
      <c r="H11" s="3"/>
      <c r="I11" s="3"/>
    </row>
    <row r="12" spans="1:9" ht="4.5" customHeight="1">
      <c r="A12" s="4"/>
      <c r="B12" s="77"/>
      <c r="C12" s="78"/>
      <c r="D12" s="79"/>
      <c r="F12" s="4"/>
      <c r="G12" s="3"/>
      <c r="H12" s="3"/>
      <c r="I12" s="3"/>
    </row>
    <row r="13" spans="1:9" ht="24.75" customHeight="1">
      <c r="A13" s="4"/>
      <c r="B13" s="75" t="s">
        <v>50</v>
      </c>
      <c r="C13" s="68"/>
      <c r="D13" s="76" t="s">
        <v>48</v>
      </c>
      <c r="E13" s="89">
        <v>2</v>
      </c>
      <c r="F13" s="4"/>
      <c r="G13" s="3"/>
      <c r="H13" s="3"/>
      <c r="I13" s="3"/>
    </row>
    <row r="14" spans="1:9" ht="24.75" customHeight="1">
      <c r="A14" s="4"/>
      <c r="B14" s="74" t="s">
        <v>51</v>
      </c>
      <c r="C14" s="72"/>
      <c r="D14" s="73" t="s">
        <v>49</v>
      </c>
      <c r="F14" s="4"/>
      <c r="G14" s="3"/>
      <c r="H14" s="3"/>
      <c r="I14" s="3"/>
    </row>
    <row r="15" spans="1:9" ht="24.75" customHeight="1">
      <c r="A15" s="4"/>
      <c r="B15" s="71" t="s">
        <v>35</v>
      </c>
      <c r="C15" s="9"/>
      <c r="D15" s="39" t="s">
        <v>45</v>
      </c>
      <c r="E15" s="89">
        <v>2</v>
      </c>
      <c r="F15" s="4"/>
      <c r="G15" s="3"/>
      <c r="H15" s="3"/>
      <c r="I15" s="3"/>
    </row>
    <row r="16" spans="2:5" ht="24.75" customHeight="1">
      <c r="B16" s="40" t="s">
        <v>36</v>
      </c>
      <c r="C16" s="9"/>
      <c r="D16" s="39" t="s">
        <v>46</v>
      </c>
      <c r="E16" s="88">
        <f>E15*0.1</f>
        <v>0.2</v>
      </c>
    </row>
    <row r="17" spans="2:5" ht="24.75" customHeight="1">
      <c r="B17" s="37"/>
      <c r="C17" s="11"/>
      <c r="D17" s="38" t="s">
        <v>47</v>
      </c>
      <c r="E17" s="4"/>
    </row>
    <row r="18" spans="2:5" ht="12.75" customHeight="1">
      <c r="B18" s="4"/>
      <c r="C18" s="4"/>
      <c r="D18" s="4"/>
      <c r="E18" s="4"/>
    </row>
    <row r="19" spans="2:5" ht="24.75" customHeight="1">
      <c r="B19" s="4"/>
      <c r="C19" s="4"/>
      <c r="D19" s="4"/>
      <c r="E19" s="4"/>
    </row>
    <row r="20" spans="3:5" ht="24.75" customHeight="1">
      <c r="C20" s="9"/>
      <c r="D20" s="9"/>
      <c r="E20" s="9"/>
    </row>
    <row r="21" spans="3:5" ht="24.75" customHeight="1">
      <c r="C21" s="9"/>
      <c r="D21" s="9"/>
      <c r="E21" s="9"/>
    </row>
  </sheetData>
  <sheetProtection sheet="1" objects="1" scenarios="1" selectLockedCells="1"/>
  <mergeCells count="2">
    <mergeCell ref="B2:D2"/>
    <mergeCell ref="B3:D4"/>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2">
    <tabColor indexed="31"/>
  </sheetPr>
  <dimension ref="A1:L18"/>
  <sheetViews>
    <sheetView workbookViewId="0" topLeftCell="A1">
      <selection activeCell="A24" sqref="A24"/>
    </sheetView>
  </sheetViews>
  <sheetFormatPr defaultColWidth="9.140625" defaultRowHeight="12.75"/>
  <cols>
    <col min="1" max="1" width="15.7109375" style="1" customWidth="1"/>
    <col min="2" max="2" width="25.421875" style="1" bestFit="1" customWidth="1"/>
    <col min="3" max="3" width="36.421875" style="1" bestFit="1" customWidth="1"/>
    <col min="4" max="4" width="32.7109375" style="1" customWidth="1"/>
    <col min="5" max="16384" width="9.140625" style="1" customWidth="1"/>
  </cols>
  <sheetData>
    <row r="1" spans="2:10" ht="18" customHeight="1">
      <c r="B1" s="8"/>
      <c r="C1" s="8"/>
      <c r="D1" s="8"/>
      <c r="E1" s="8"/>
      <c r="F1" s="8"/>
      <c r="G1" s="8"/>
      <c r="H1" s="8"/>
      <c r="I1" s="8"/>
      <c r="J1" s="8"/>
    </row>
    <row r="2" spans="2:12" ht="28.5" customHeight="1">
      <c r="B2" s="99" t="s">
        <v>19</v>
      </c>
      <c r="C2" s="99"/>
      <c r="D2" s="99"/>
      <c r="E2" s="9"/>
      <c r="F2" s="8"/>
      <c r="G2" s="8"/>
      <c r="H2" s="8"/>
      <c r="I2" s="10"/>
      <c r="J2" s="10"/>
      <c r="L2" s="6"/>
    </row>
    <row r="3" spans="2:12" ht="9.75" customHeight="1">
      <c r="B3" s="12"/>
      <c r="C3" s="12"/>
      <c r="D3" s="12"/>
      <c r="E3" s="9"/>
      <c r="F3" s="8"/>
      <c r="G3" s="8"/>
      <c r="H3" s="8"/>
      <c r="I3" s="10"/>
      <c r="J3" s="10"/>
      <c r="L3" s="6"/>
    </row>
    <row r="4" spans="2:12" ht="24.75" customHeight="1">
      <c r="B4" s="11"/>
      <c r="C4" s="13" t="s">
        <v>16</v>
      </c>
      <c r="D4" s="13" t="s">
        <v>17</v>
      </c>
      <c r="E4" s="9"/>
      <c r="F4" s="9"/>
      <c r="G4" s="9"/>
      <c r="H4" s="9"/>
      <c r="I4" s="10"/>
      <c r="J4" s="10"/>
      <c r="K4" s="6"/>
      <c r="L4" s="6"/>
    </row>
    <row r="5" spans="2:12" ht="27.75" customHeight="1">
      <c r="B5" s="14" t="s">
        <v>28</v>
      </c>
      <c r="C5" s="21">
        <v>900</v>
      </c>
      <c r="D5" s="21">
        <v>943.3342392130794</v>
      </c>
      <c r="E5" s="9"/>
      <c r="F5" s="9"/>
      <c r="G5" s="9"/>
      <c r="H5" s="9"/>
      <c r="I5" s="10"/>
      <c r="J5" s="10"/>
      <c r="K5" s="6"/>
      <c r="L5" s="6"/>
    </row>
    <row r="6" spans="2:12" ht="27.75" customHeight="1">
      <c r="B6" s="15" t="s">
        <v>18</v>
      </c>
      <c r="C6" s="19">
        <v>450</v>
      </c>
      <c r="D6" s="19">
        <v>443.23905478445795</v>
      </c>
      <c r="E6" s="9"/>
      <c r="F6" s="9"/>
      <c r="G6" s="9"/>
      <c r="H6" s="9"/>
      <c r="I6" s="10"/>
      <c r="J6" s="10"/>
      <c r="K6" s="6"/>
      <c r="L6" s="6"/>
    </row>
    <row r="7" spans="2:12" ht="27.75" customHeight="1">
      <c r="B7" s="15" t="s">
        <v>22</v>
      </c>
      <c r="C7" s="19">
        <v>18</v>
      </c>
      <c r="D7" s="19">
        <v>47.29474960634336</v>
      </c>
      <c r="E7" s="9"/>
      <c r="F7" s="9"/>
      <c r="G7" s="9"/>
      <c r="H7" s="9"/>
      <c r="I7" s="10"/>
      <c r="J7" s="10"/>
      <c r="K7" s="6"/>
      <c r="L7" s="6"/>
    </row>
    <row r="8" spans="2:12" ht="27.75" customHeight="1">
      <c r="B8" s="16"/>
      <c r="C8" s="17" t="s">
        <v>20</v>
      </c>
      <c r="D8" s="22">
        <v>29.294749606343345</v>
      </c>
      <c r="E8" s="9"/>
      <c r="F8" s="9"/>
      <c r="G8" s="9"/>
      <c r="H8" s="9"/>
      <c r="I8" s="10"/>
      <c r="J8" s="10"/>
      <c r="K8" s="6"/>
      <c r="L8" s="6"/>
    </row>
    <row r="9" spans="2:12" ht="27.75" customHeight="1">
      <c r="B9" s="18"/>
      <c r="C9" s="81" t="s">
        <v>21</v>
      </c>
      <c r="D9" s="20">
        <v>73236.87401585837</v>
      </c>
      <c r="E9" s="9"/>
      <c r="F9" s="9"/>
      <c r="G9" s="9"/>
      <c r="H9" s="9"/>
      <c r="I9" s="10"/>
      <c r="J9" s="10"/>
      <c r="K9" s="6"/>
      <c r="L9" s="6"/>
    </row>
    <row r="10" spans="2:12" ht="15" customHeight="1">
      <c r="B10" s="18"/>
      <c r="C10" s="83"/>
      <c r="D10" s="84"/>
      <c r="E10" s="9"/>
      <c r="F10" s="9"/>
      <c r="G10" s="9"/>
      <c r="H10" s="9"/>
      <c r="I10" s="10"/>
      <c r="J10" s="10"/>
      <c r="K10" s="6"/>
      <c r="L10" s="6"/>
    </row>
    <row r="11" spans="2:12" ht="27.75" customHeight="1">
      <c r="B11" s="9"/>
      <c r="C11" s="86" t="s">
        <v>2</v>
      </c>
      <c r="D11" s="87" t="s">
        <v>3</v>
      </c>
      <c r="E11" s="9"/>
      <c r="F11" s="9"/>
      <c r="G11" s="9"/>
      <c r="H11" s="9"/>
      <c r="I11" s="10"/>
      <c r="J11" s="10"/>
      <c r="K11" s="6"/>
      <c r="L11" s="6"/>
    </row>
    <row r="12" spans="2:12" ht="27.75" customHeight="1">
      <c r="B12" s="80"/>
      <c r="C12" s="22">
        <f>0.5*C13</f>
        <v>50</v>
      </c>
      <c r="D12" s="85">
        <f>C12/$D$9</f>
        <v>0.0006827161955215788</v>
      </c>
      <c r="E12" s="9"/>
      <c r="F12" s="9"/>
      <c r="G12" s="9"/>
      <c r="H12" s="9"/>
      <c r="I12" s="10"/>
      <c r="J12" s="10"/>
      <c r="K12" s="6"/>
      <c r="L12" s="6"/>
    </row>
    <row r="13" spans="1:12" ht="27.75" customHeight="1">
      <c r="A13" s="7"/>
      <c r="C13" s="19">
        <f>Inputs!D11</f>
        <v>100</v>
      </c>
      <c r="D13" s="82">
        <f>C13/$D$9</f>
        <v>0.0013654323910431577</v>
      </c>
      <c r="E13" s="9"/>
      <c r="F13" s="9"/>
      <c r="G13" s="9"/>
      <c r="H13" s="9"/>
      <c r="I13" s="10"/>
      <c r="J13" s="10"/>
      <c r="K13" s="6"/>
      <c r="L13" s="6"/>
    </row>
    <row r="14" spans="3:12" ht="27.75" customHeight="1">
      <c r="C14" s="19">
        <f>2*C13</f>
        <v>200</v>
      </c>
      <c r="D14" s="82">
        <f>C14/$D$9</f>
        <v>0.0027308647820863154</v>
      </c>
      <c r="E14" s="5"/>
      <c r="F14" s="5"/>
      <c r="G14" s="5"/>
      <c r="H14" s="5"/>
      <c r="I14" s="6"/>
      <c r="J14" s="6"/>
      <c r="K14" s="6"/>
      <c r="L14" s="6"/>
    </row>
    <row r="15" spans="2:12" ht="18.75">
      <c r="B15" s="9"/>
      <c r="C15" s="9"/>
      <c r="D15" s="9"/>
      <c r="E15" s="5"/>
      <c r="F15" s="5"/>
      <c r="G15" s="5"/>
      <c r="H15" s="5"/>
      <c r="I15" s="6"/>
      <c r="J15" s="6"/>
      <c r="K15" s="6"/>
      <c r="L15" s="6"/>
    </row>
    <row r="16" spans="2:12" ht="18.75">
      <c r="B16" s="5"/>
      <c r="C16" s="5"/>
      <c r="D16" s="5"/>
      <c r="E16" s="6"/>
      <c r="F16" s="6"/>
      <c r="G16" s="6"/>
      <c r="H16" s="6"/>
      <c r="I16" s="6"/>
      <c r="J16" s="6"/>
      <c r="K16" s="6"/>
      <c r="L16" s="6"/>
    </row>
    <row r="17" spans="2:4" ht="18.75">
      <c r="B17" s="5"/>
      <c r="C17" s="5"/>
      <c r="D17" s="5"/>
    </row>
    <row r="18" spans="2:4" ht="12.75">
      <c r="B18" s="6"/>
      <c r="C18" s="6"/>
      <c r="D18" s="6"/>
    </row>
  </sheetData>
  <sheetProtection sheet="1" objects="1" scenarios="1"/>
  <mergeCells count="1">
    <mergeCell ref="B2:D2"/>
  </mergeCells>
  <printOptions/>
  <pageMargins left="0.75" right="0.75" top="1" bottom="1" header="0.5" footer="0.5"/>
  <pageSetup horizontalDpi="600" verticalDpi="600" orientation="portrait"/>
  <legacyDrawing r:id="rId1"/>
</worksheet>
</file>

<file path=xl/worksheets/sheet4.xml><?xml version="1.0" encoding="utf-8"?>
<worksheet xmlns="http://schemas.openxmlformats.org/spreadsheetml/2006/main" xmlns:r="http://schemas.openxmlformats.org/officeDocument/2006/relationships">
  <sheetPr codeName="Sheet3">
    <tabColor indexed="31"/>
  </sheetPr>
  <dimension ref="A1:A1"/>
  <sheetViews>
    <sheetView workbookViewId="0" topLeftCell="A1">
      <selection activeCell="A46" sqref="A46"/>
    </sheetView>
  </sheetViews>
  <sheetFormatPr defaultColWidth="9.140625" defaultRowHeight="12.75"/>
  <cols>
    <col min="1" max="16384" width="9.140625" style="1" customWidth="1"/>
  </cols>
  <sheetData/>
  <sheetProtection sheet="1" objects="1" scenarios="1" selectLockedCells="1"/>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tabColor indexed="31"/>
  </sheetPr>
  <dimension ref="A1:A1"/>
  <sheetViews>
    <sheetView workbookViewId="0" topLeftCell="A1">
      <selection activeCell="A40" sqref="A40"/>
    </sheetView>
  </sheetViews>
  <sheetFormatPr defaultColWidth="9.140625" defaultRowHeight="12.75"/>
  <cols>
    <col min="1" max="16384" width="9.140625" style="1" customWidth="1"/>
  </cols>
  <sheetData/>
  <sheetProtection sheet="1" objects="1" scenarios="1" selectLockedCells="1"/>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Sheet5">
    <tabColor indexed="31"/>
  </sheetPr>
  <dimension ref="A1:K56"/>
  <sheetViews>
    <sheetView workbookViewId="0" topLeftCell="A4">
      <selection activeCell="A37" sqref="A37"/>
    </sheetView>
  </sheetViews>
  <sheetFormatPr defaultColWidth="9.140625" defaultRowHeight="12.75"/>
  <cols>
    <col min="1" max="1" width="18.8515625" style="48" customWidth="1"/>
    <col min="2" max="2" width="9.421875" style="48" bestFit="1" customWidth="1"/>
    <col min="3" max="3" width="9.140625" style="48" customWidth="1"/>
    <col min="4" max="4" width="19.421875" style="48" bestFit="1" customWidth="1"/>
    <col min="5" max="5" width="7.28125" style="48" bestFit="1" customWidth="1"/>
    <col min="6" max="6" width="17.28125" style="48" bestFit="1" customWidth="1"/>
    <col min="7" max="7" width="13.7109375" style="48" bestFit="1" customWidth="1"/>
    <col min="8" max="8" width="25.421875" style="48" customWidth="1"/>
    <col min="9" max="16384" width="9.140625" style="48" customWidth="1"/>
  </cols>
  <sheetData>
    <row r="1" spans="1:10" ht="15.75">
      <c r="A1" s="43" t="s">
        <v>11</v>
      </c>
      <c r="B1" s="44">
        <v>900</v>
      </c>
      <c r="C1" s="45"/>
      <c r="D1" s="43" t="s">
        <v>9</v>
      </c>
      <c r="E1" s="46">
        <v>943.3342392130794</v>
      </c>
      <c r="F1" s="45"/>
      <c r="G1" s="45"/>
      <c r="H1" s="43" t="s">
        <v>15</v>
      </c>
      <c r="I1" s="47">
        <v>0.52</v>
      </c>
      <c r="J1" s="45"/>
    </row>
    <row r="2" spans="1:10" ht="15.75">
      <c r="A2" s="43" t="s">
        <v>12</v>
      </c>
      <c r="B2" s="47">
        <v>450</v>
      </c>
      <c r="C2" s="45"/>
      <c r="D2" s="43" t="s">
        <v>10</v>
      </c>
      <c r="E2" s="46">
        <v>443.23905478445795</v>
      </c>
      <c r="F2" s="45"/>
      <c r="G2" s="45"/>
      <c r="H2" s="43" t="s">
        <v>31</v>
      </c>
      <c r="I2" s="49">
        <v>1</v>
      </c>
      <c r="J2" s="45"/>
    </row>
    <row r="3" spans="1:10" ht="15.75">
      <c r="A3" s="45"/>
      <c r="B3" s="45"/>
      <c r="C3" s="45"/>
      <c r="D3" s="45"/>
      <c r="E3" s="45"/>
      <c r="F3" s="45"/>
      <c r="G3" s="45"/>
      <c r="H3" s="45"/>
      <c r="I3" s="45"/>
      <c r="J3" s="45"/>
    </row>
    <row r="4" spans="1:11" ht="15.75">
      <c r="A4" s="50" t="s">
        <v>41</v>
      </c>
      <c r="B4" s="51"/>
      <c r="C4" s="51"/>
      <c r="D4" s="51"/>
      <c r="E4" s="51"/>
      <c r="F4" s="52"/>
      <c r="G4" s="51"/>
      <c r="H4" s="53" t="s">
        <v>13</v>
      </c>
      <c r="I4" s="51"/>
      <c r="J4" s="51"/>
      <c r="K4" s="51"/>
    </row>
    <row r="5" spans="1:10" ht="15.75">
      <c r="A5" s="54" t="s">
        <v>5</v>
      </c>
      <c r="B5" s="54" t="s">
        <v>7</v>
      </c>
      <c r="C5" s="54" t="s">
        <v>6</v>
      </c>
      <c r="D5" s="54" t="s">
        <v>8</v>
      </c>
      <c r="E5" s="51"/>
      <c r="F5" s="54" t="s">
        <v>42</v>
      </c>
      <c r="G5" s="54" t="s">
        <v>40</v>
      </c>
      <c r="H5" s="54" t="s">
        <v>7</v>
      </c>
      <c r="I5" s="54" t="s">
        <v>6</v>
      </c>
      <c r="J5" s="54" t="s">
        <v>8</v>
      </c>
    </row>
    <row r="6" spans="1:10" ht="15.75">
      <c r="A6" s="49">
        <v>0.4</v>
      </c>
      <c r="B6" s="55">
        <f aca="true" t="shared" si="0" ref="B6:B11">A6*$E$1-$I$2*$E$2</f>
        <v>-65.90535909922619</v>
      </c>
      <c r="C6" s="55">
        <f aca="true" t="shared" si="1" ref="C6:C11">A6*$B$1-$I$2*$B$2</f>
        <v>-90</v>
      </c>
      <c r="D6" s="55">
        <f aca="true" t="shared" si="2" ref="D6:D11">B6-C6</f>
        <v>24.09464090077381</v>
      </c>
      <c r="E6" s="51"/>
      <c r="F6" s="49">
        <v>0.75</v>
      </c>
      <c r="G6" s="67">
        <f>F6*$E$2</f>
        <v>332.42929108834346</v>
      </c>
      <c r="H6" s="55">
        <f aca="true" t="shared" si="3" ref="H6:H12">$I$1*$E$1-F6*$E$2</f>
        <v>158.10451330245786</v>
      </c>
      <c r="I6" s="55">
        <f aca="true" t="shared" si="4" ref="I6:I12">$I$1*$B$1-F6*$B$2</f>
        <v>130.5</v>
      </c>
      <c r="J6" s="55">
        <f aca="true" t="shared" si="5" ref="J6:J12">H6-I6</f>
        <v>27.60451330245786</v>
      </c>
    </row>
    <row r="7" spans="1:10" ht="15.75">
      <c r="A7" s="49">
        <v>0.5</v>
      </c>
      <c r="B7" s="55">
        <f t="shared" si="0"/>
        <v>28.42806482208175</v>
      </c>
      <c r="C7" s="55">
        <f t="shared" si="1"/>
        <v>0</v>
      </c>
      <c r="D7" s="55">
        <f t="shared" si="2"/>
        <v>28.42806482208175</v>
      </c>
      <c r="E7" s="51"/>
      <c r="F7" s="49">
        <v>0.85</v>
      </c>
      <c r="G7" s="67">
        <f aca="true" t="shared" si="6" ref="G7:G12">F7*$E$2</f>
        <v>376.75319656678926</v>
      </c>
      <c r="H7" s="55">
        <f t="shared" si="3"/>
        <v>113.78060782401207</v>
      </c>
      <c r="I7" s="55">
        <f t="shared" si="4"/>
        <v>85.5</v>
      </c>
      <c r="J7" s="55">
        <f t="shared" si="5"/>
        <v>28.280607824012066</v>
      </c>
    </row>
    <row r="8" spans="1:10" ht="15.75">
      <c r="A8" s="49">
        <v>0.6</v>
      </c>
      <c r="B8" s="55">
        <f t="shared" si="0"/>
        <v>122.76148874338969</v>
      </c>
      <c r="C8" s="55">
        <f t="shared" si="1"/>
        <v>90</v>
      </c>
      <c r="D8" s="55">
        <f t="shared" si="2"/>
        <v>32.76148874338969</v>
      </c>
      <c r="E8" s="51"/>
      <c r="F8" s="49">
        <v>0.95</v>
      </c>
      <c r="G8" s="67">
        <f t="shared" si="6"/>
        <v>421.07710204523505</v>
      </c>
      <c r="H8" s="55">
        <f t="shared" si="3"/>
        <v>69.45670234556627</v>
      </c>
      <c r="I8" s="55">
        <f t="shared" si="4"/>
        <v>40.5</v>
      </c>
      <c r="J8" s="55">
        <f t="shared" si="5"/>
        <v>28.95670234556627</v>
      </c>
    </row>
    <row r="9" spans="1:10" ht="15.75">
      <c r="A9" s="49">
        <v>0.7</v>
      </c>
      <c r="B9" s="55">
        <f t="shared" si="0"/>
        <v>217.09491266469763</v>
      </c>
      <c r="C9" s="55">
        <f t="shared" si="1"/>
        <v>180</v>
      </c>
      <c r="D9" s="55">
        <f t="shared" si="2"/>
        <v>37.09491266469763</v>
      </c>
      <c r="E9" s="51"/>
      <c r="F9" s="56">
        <v>1</v>
      </c>
      <c r="G9" s="67">
        <f t="shared" si="6"/>
        <v>443.23905478445795</v>
      </c>
      <c r="H9" s="55">
        <f t="shared" si="3"/>
        <v>47.29474960634337</v>
      </c>
      <c r="I9" s="55">
        <f t="shared" si="4"/>
        <v>18</v>
      </c>
      <c r="J9" s="55">
        <f t="shared" si="5"/>
        <v>29.294749606343373</v>
      </c>
    </row>
    <row r="10" spans="1:10" ht="15.75">
      <c r="A10" s="49">
        <v>0.8</v>
      </c>
      <c r="B10" s="55">
        <f t="shared" si="0"/>
        <v>311.42833658600557</v>
      </c>
      <c r="C10" s="55">
        <f t="shared" si="1"/>
        <v>270</v>
      </c>
      <c r="D10" s="55">
        <f t="shared" si="2"/>
        <v>41.42833658600557</v>
      </c>
      <c r="E10" s="51"/>
      <c r="F10" s="49">
        <v>1.05</v>
      </c>
      <c r="G10" s="67">
        <f t="shared" si="6"/>
        <v>465.40100752368085</v>
      </c>
      <c r="H10" s="55">
        <f t="shared" si="3"/>
        <v>25.132796867120476</v>
      </c>
      <c r="I10" s="55">
        <f t="shared" si="4"/>
        <v>-4.5</v>
      </c>
      <c r="J10" s="55">
        <f t="shared" si="5"/>
        <v>29.632796867120476</v>
      </c>
    </row>
    <row r="11" spans="1:10" ht="15.75">
      <c r="A11" s="49">
        <v>0.9</v>
      </c>
      <c r="B11" s="55">
        <f t="shared" si="0"/>
        <v>405.7617605073135</v>
      </c>
      <c r="C11" s="55">
        <f t="shared" si="1"/>
        <v>360</v>
      </c>
      <c r="D11" s="55">
        <f t="shared" si="2"/>
        <v>45.76176050731351</v>
      </c>
      <c r="E11" s="51"/>
      <c r="F11" s="49">
        <v>1.15</v>
      </c>
      <c r="G11" s="67">
        <f t="shared" si="6"/>
        <v>509.7249130021266</v>
      </c>
      <c r="H11" s="55">
        <f t="shared" si="3"/>
        <v>-19.191108611325262</v>
      </c>
      <c r="I11" s="55">
        <f t="shared" si="4"/>
        <v>-49.5</v>
      </c>
      <c r="J11" s="55">
        <f t="shared" si="5"/>
        <v>30.308891388674738</v>
      </c>
    </row>
    <row r="12" spans="2:11" ht="15.75">
      <c r="B12" s="57"/>
      <c r="C12" s="57"/>
      <c r="D12" s="57"/>
      <c r="F12" s="49">
        <v>1.25</v>
      </c>
      <c r="G12" s="67">
        <f t="shared" si="6"/>
        <v>554.0488184805724</v>
      </c>
      <c r="H12" s="55">
        <f t="shared" si="3"/>
        <v>-63.515014089771114</v>
      </c>
      <c r="I12" s="55">
        <f t="shared" si="4"/>
        <v>-94.5</v>
      </c>
      <c r="J12" s="55">
        <f t="shared" si="5"/>
        <v>30.984985910228886</v>
      </c>
      <c r="K12" s="57"/>
    </row>
    <row r="13" spans="2:11" ht="15.75">
      <c r="B13" s="57"/>
      <c r="C13" s="57"/>
      <c r="D13" s="57"/>
      <c r="I13" s="57"/>
      <c r="J13" s="57"/>
      <c r="K13" s="57"/>
    </row>
    <row r="14" spans="2:11" ht="15.75">
      <c r="B14" s="57"/>
      <c r="C14" s="57"/>
      <c r="D14" s="57"/>
      <c r="I14" s="57"/>
      <c r="J14" s="57"/>
      <c r="K14" s="57"/>
    </row>
    <row r="15" spans="2:11" ht="15.75">
      <c r="B15" s="57"/>
      <c r="C15" s="57"/>
      <c r="D15" s="57"/>
      <c r="I15" s="57"/>
      <c r="J15" s="57"/>
      <c r="K15" s="57"/>
    </row>
    <row r="16" spans="2:11" ht="15.75">
      <c r="B16" s="57"/>
      <c r="C16" s="57"/>
      <c r="D16" s="57"/>
      <c r="I16" s="57"/>
      <c r="J16" s="57"/>
      <c r="K16" s="57"/>
    </row>
    <row r="17" spans="1:11" ht="15.75">
      <c r="A17" s="58" t="s">
        <v>33</v>
      </c>
      <c r="B17" s="57"/>
      <c r="C17" s="57"/>
      <c r="D17" s="57"/>
      <c r="I17" s="57"/>
      <c r="J17" s="57"/>
      <c r="K17" s="57"/>
    </row>
    <row r="18" spans="2:11" ht="15.75">
      <c r="B18" s="57"/>
      <c r="C18" s="57"/>
      <c r="D18" s="57"/>
      <c r="I18" s="57"/>
      <c r="J18" s="57"/>
      <c r="K18" s="57"/>
    </row>
    <row r="19" spans="2:11" ht="15.75">
      <c r="B19" s="57"/>
      <c r="C19" s="57"/>
      <c r="D19" s="57"/>
      <c r="I19" s="57"/>
      <c r="J19" s="57"/>
      <c r="K19" s="57"/>
    </row>
    <row r="20" spans="2:11" ht="15.75">
      <c r="B20" s="57"/>
      <c r="C20" s="57"/>
      <c r="D20" s="57"/>
      <c r="I20" s="57"/>
      <c r="J20" s="57"/>
      <c r="K20" s="57"/>
    </row>
    <row r="21" spans="2:11" ht="15.75">
      <c r="B21" s="57"/>
      <c r="C21" s="57"/>
      <c r="D21" s="57"/>
      <c r="I21" s="57"/>
      <c r="J21" s="57"/>
      <c r="K21" s="57"/>
    </row>
    <row r="22" spans="2:11" ht="15.75">
      <c r="B22" s="57"/>
      <c r="C22" s="57"/>
      <c r="D22" s="57"/>
      <c r="I22" s="57"/>
      <c r="J22" s="57"/>
      <c r="K22" s="57"/>
    </row>
    <row r="23" spans="2:11" ht="15.75">
      <c r="B23" s="57"/>
      <c r="C23" s="57"/>
      <c r="D23" s="57"/>
      <c r="I23" s="57"/>
      <c r="J23" s="57"/>
      <c r="K23" s="57"/>
    </row>
    <row r="24" spans="2:11" ht="15.75">
      <c r="B24" s="57"/>
      <c r="C24" s="57"/>
      <c r="D24" s="57"/>
      <c r="I24" s="57"/>
      <c r="J24" s="57"/>
      <c r="K24" s="57"/>
    </row>
    <row r="25" spans="2:11" ht="15.75">
      <c r="B25" s="57"/>
      <c r="C25" s="57"/>
      <c r="D25" s="57"/>
      <c r="I25" s="57"/>
      <c r="J25" s="57"/>
      <c r="K25" s="57"/>
    </row>
    <row r="26" spans="2:11" ht="15.75">
      <c r="B26" s="57"/>
      <c r="C26" s="57"/>
      <c r="D26" s="57"/>
      <c r="I26" s="57"/>
      <c r="J26" s="57"/>
      <c r="K26" s="57"/>
    </row>
    <row r="27" spans="2:11" ht="15.75">
      <c r="B27" s="57"/>
      <c r="C27" s="57"/>
      <c r="D27" s="57"/>
      <c r="I27" s="57"/>
      <c r="J27" s="57"/>
      <c r="K27" s="57"/>
    </row>
    <row r="28" spans="2:11" ht="15.75">
      <c r="B28" s="57"/>
      <c r="C28" s="57"/>
      <c r="D28" s="57"/>
      <c r="I28" s="57"/>
      <c r="J28" s="57"/>
      <c r="K28" s="57"/>
    </row>
    <row r="29" spans="2:11" ht="15.75">
      <c r="B29" s="57"/>
      <c r="C29" s="57"/>
      <c r="D29" s="57"/>
      <c r="I29" s="57"/>
      <c r="J29" s="57"/>
      <c r="K29" s="57"/>
    </row>
    <row r="30" spans="2:11" ht="15.75">
      <c r="B30" s="57"/>
      <c r="C30" s="57"/>
      <c r="D30" s="57"/>
      <c r="I30" s="57"/>
      <c r="J30" s="57"/>
      <c r="K30" s="57"/>
    </row>
    <row r="31" spans="2:11" ht="15.75">
      <c r="B31" s="57"/>
      <c r="C31" s="57"/>
      <c r="D31" s="57"/>
      <c r="I31" s="57"/>
      <c r="J31" s="57"/>
      <c r="K31" s="57"/>
    </row>
    <row r="32" spans="2:11" ht="15.75">
      <c r="B32" s="57"/>
      <c r="C32" s="57"/>
      <c r="D32" s="57"/>
      <c r="I32" s="57"/>
      <c r="J32" s="57"/>
      <c r="K32" s="57"/>
    </row>
    <row r="33" spans="2:11" ht="15.75">
      <c r="B33" s="57"/>
      <c r="C33" s="57"/>
      <c r="D33" s="57"/>
      <c r="I33" s="57"/>
      <c r="J33" s="57"/>
      <c r="K33" s="57"/>
    </row>
    <row r="34" spans="2:11" ht="15.75">
      <c r="B34" s="57"/>
      <c r="C34" s="57"/>
      <c r="D34" s="57"/>
      <c r="I34" s="57"/>
      <c r="J34" s="57"/>
      <c r="K34" s="57"/>
    </row>
    <row r="35" spans="2:11" ht="15.75">
      <c r="B35" s="57"/>
      <c r="C35" s="57"/>
      <c r="D35" s="57"/>
      <c r="I35" s="57"/>
      <c r="J35" s="57"/>
      <c r="K35" s="57"/>
    </row>
    <row r="36" spans="2:11" ht="15.75">
      <c r="B36" s="57"/>
      <c r="C36" s="57"/>
      <c r="D36" s="57"/>
      <c r="I36" s="57"/>
      <c r="J36" s="57"/>
      <c r="K36" s="57"/>
    </row>
    <row r="37" spans="2:11" ht="15.75">
      <c r="B37" s="57"/>
      <c r="C37" s="57"/>
      <c r="D37" s="57"/>
      <c r="I37" s="57"/>
      <c r="J37" s="57"/>
      <c r="K37" s="57"/>
    </row>
    <row r="38" spans="2:11" ht="15.75">
      <c r="B38" s="57"/>
      <c r="C38" s="57"/>
      <c r="D38" s="57"/>
      <c r="I38" s="57"/>
      <c r="J38" s="57"/>
      <c r="K38" s="57"/>
    </row>
    <row r="39" spans="2:11" ht="15.75">
      <c r="B39" s="57"/>
      <c r="C39" s="57"/>
      <c r="D39" s="57"/>
      <c r="I39" s="57"/>
      <c r="J39" s="57"/>
      <c r="K39" s="57"/>
    </row>
    <row r="40" spans="2:11" ht="15.75">
      <c r="B40" s="57"/>
      <c r="C40" s="57"/>
      <c r="D40" s="57"/>
      <c r="I40" s="57"/>
      <c r="J40" s="57"/>
      <c r="K40" s="57"/>
    </row>
    <row r="41" spans="2:11" ht="15.75">
      <c r="B41" s="57"/>
      <c r="C41" s="57"/>
      <c r="D41" s="57"/>
      <c r="I41" s="57"/>
      <c r="J41" s="57"/>
      <c r="K41" s="57"/>
    </row>
    <row r="42" spans="2:11" ht="15.75">
      <c r="B42" s="57"/>
      <c r="C42" s="57"/>
      <c r="D42" s="57"/>
      <c r="I42" s="57"/>
      <c r="J42" s="57"/>
      <c r="K42" s="57"/>
    </row>
    <row r="43" spans="2:11" ht="15.75">
      <c r="B43" s="57"/>
      <c r="C43" s="57"/>
      <c r="D43" s="57"/>
      <c r="I43" s="57"/>
      <c r="J43" s="57"/>
      <c r="K43" s="57"/>
    </row>
    <row r="44" spans="2:11" ht="15.75">
      <c r="B44" s="57"/>
      <c r="C44" s="57"/>
      <c r="D44" s="57"/>
      <c r="I44" s="57"/>
      <c r="J44" s="57"/>
      <c r="K44" s="57"/>
    </row>
    <row r="45" spans="2:11" ht="15.75">
      <c r="B45" s="57"/>
      <c r="C45" s="57"/>
      <c r="D45" s="57"/>
      <c r="I45" s="57"/>
      <c r="J45" s="57"/>
      <c r="K45" s="57"/>
    </row>
    <row r="46" spans="2:11" ht="15.75">
      <c r="B46" s="57"/>
      <c r="C46" s="57"/>
      <c r="D46" s="57"/>
      <c r="I46" s="57"/>
      <c r="J46" s="57"/>
      <c r="K46" s="57"/>
    </row>
    <row r="47" spans="2:11" ht="15.75">
      <c r="B47" s="57"/>
      <c r="C47" s="57"/>
      <c r="D47" s="57"/>
      <c r="I47" s="57"/>
      <c r="J47" s="57"/>
      <c r="K47" s="57"/>
    </row>
    <row r="48" spans="2:11" ht="15.75">
      <c r="B48" s="57"/>
      <c r="C48" s="57"/>
      <c r="D48" s="57"/>
      <c r="I48" s="57"/>
      <c r="J48" s="57"/>
      <c r="K48" s="57"/>
    </row>
    <row r="49" spans="2:11" ht="15.75">
      <c r="B49" s="57"/>
      <c r="C49" s="57"/>
      <c r="D49" s="57"/>
      <c r="I49" s="57"/>
      <c r="J49" s="57"/>
      <c r="K49" s="57"/>
    </row>
    <row r="50" spans="2:11" ht="15.75">
      <c r="B50" s="57"/>
      <c r="C50" s="57"/>
      <c r="D50" s="57"/>
      <c r="I50" s="57"/>
      <c r="J50" s="57"/>
      <c r="K50" s="57"/>
    </row>
    <row r="51" spans="2:11" ht="15.75">
      <c r="B51" s="57"/>
      <c r="C51" s="57"/>
      <c r="D51" s="57"/>
      <c r="I51" s="57"/>
      <c r="J51" s="57"/>
      <c r="K51" s="57"/>
    </row>
    <row r="52" spans="2:11" ht="15.75">
      <c r="B52" s="57"/>
      <c r="C52" s="57"/>
      <c r="D52" s="57"/>
      <c r="I52" s="57"/>
      <c r="J52" s="57"/>
      <c r="K52" s="57"/>
    </row>
    <row r="53" spans="2:11" ht="15.75">
      <c r="B53" s="57"/>
      <c r="C53" s="57"/>
      <c r="D53" s="57"/>
      <c r="I53" s="57"/>
      <c r="J53" s="57"/>
      <c r="K53" s="57"/>
    </row>
    <row r="54" spans="2:11" ht="15.75">
      <c r="B54" s="57"/>
      <c r="C54" s="57"/>
      <c r="D54" s="57"/>
      <c r="I54" s="57"/>
      <c r="J54" s="57"/>
      <c r="K54" s="57"/>
    </row>
    <row r="55" spans="2:11" ht="15.75">
      <c r="B55" s="57"/>
      <c r="C55" s="57"/>
      <c r="D55" s="57"/>
      <c r="I55" s="57"/>
      <c r="J55" s="57"/>
      <c r="K55" s="57"/>
    </row>
    <row r="56" spans="2:11" ht="15.75">
      <c r="B56" s="57"/>
      <c r="C56" s="57"/>
      <c r="D56" s="57"/>
      <c r="I56" s="57"/>
      <c r="J56" s="57"/>
      <c r="K56" s="57"/>
    </row>
  </sheetData>
  <sheetProtection sheet="1" objects="1" scenarios="1"/>
  <printOptions/>
  <pageMargins left="0.75" right="0.75" top="1" bottom="1" header="0.5" footer="0.5"/>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Dayton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dc:creator>
  <cp:keywords/>
  <dc:description/>
  <cp:lastModifiedBy> Ori Sosnik</cp:lastModifiedBy>
  <dcterms:created xsi:type="dcterms:W3CDTF">2006-09-16T19:40:24Z</dcterms:created>
  <dcterms:modified xsi:type="dcterms:W3CDTF">2007-05-21T18:49:58Z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